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opitalpsychiatrique-my.sharepoint.com/personal/marilyn_lemaire_psynam_be/Documents/PSYNAM - Sharepoint/0 (COOR)DONNÉES &amp; STATISTIQUES DES PSYCHOLOGUES CONVENTIONNÉS/"/>
    </mc:Choice>
  </mc:AlternateContent>
  <xr:revisionPtr revIDLastSave="404" documentId="8_{2A9B4A4F-EA42-4DA2-8110-3D9DDB764C16}" xr6:coauthVersionLast="47" xr6:coauthVersionMax="47" xr10:uidLastSave="{63B623F9-64D9-49EF-8F17-1DB9383B6507}"/>
  <bookViews>
    <workbookView xWindow="-120" yWindow="-120" windowWidth="29040" windowHeight="15720" xr2:uid="{1D378B8B-FDB7-4F63-8300-3AF7BF992E95}"/>
  </bookViews>
  <sheets>
    <sheet name="Calculatrice" sheetId="1" r:id="rId1"/>
    <sheet name="Calcul 01-04-23 au 30-06-2023" sheetId="4" r:id="rId2"/>
    <sheet name="Contingents du 01-04 au 30-06" sheetId="3" r:id="rId3"/>
    <sheet name="Feuil1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F20" i="4" s="1"/>
  <c r="H20" i="4" s="1"/>
  <c r="E19" i="4"/>
  <c r="F19" i="4" s="1"/>
  <c r="H19" i="4" s="1"/>
  <c r="F18" i="4"/>
  <c r="H18" i="4" s="1"/>
  <c r="E18" i="4"/>
  <c r="E17" i="4"/>
  <c r="F17" i="4" s="1"/>
  <c r="H17" i="4" s="1"/>
  <c r="E16" i="4"/>
  <c r="F16" i="4" s="1"/>
  <c r="H16" i="4" s="1"/>
  <c r="H15" i="4"/>
  <c r="F15" i="4"/>
  <c r="E15" i="4"/>
  <c r="F14" i="4"/>
  <c r="H14" i="4" s="1"/>
  <c r="E14" i="4"/>
  <c r="E13" i="4"/>
  <c r="F13" i="4" s="1"/>
  <c r="H13" i="4" s="1"/>
  <c r="E12" i="4"/>
  <c r="F12" i="4" s="1"/>
  <c r="H12" i="4" s="1"/>
  <c r="E11" i="4"/>
  <c r="F11" i="4" s="1"/>
  <c r="H11" i="4" s="1"/>
  <c r="F10" i="4"/>
  <c r="H10" i="4" s="1"/>
  <c r="E10" i="4"/>
  <c r="E9" i="4"/>
  <c r="F9" i="4" s="1"/>
  <c r="H9" i="4" s="1"/>
  <c r="E8" i="4"/>
  <c r="F8" i="4" s="1"/>
  <c r="H8" i="4" s="1"/>
  <c r="H7" i="4"/>
  <c r="F7" i="4"/>
  <c r="E7" i="4"/>
  <c r="F6" i="4"/>
  <c r="H6" i="4" s="1"/>
  <c r="E6" i="4"/>
  <c r="E19" i="1"/>
  <c r="F19" i="1" s="1"/>
  <c r="H19" i="1" s="1"/>
  <c r="E6" i="1"/>
  <c r="F6" i="1" s="1"/>
  <c r="H6" i="1" s="1"/>
  <c r="E8" i="1"/>
  <c r="F8" i="1" s="1"/>
  <c r="H8" i="1" s="1"/>
  <c r="E9" i="1"/>
  <c r="F9" i="1" s="1"/>
  <c r="H9" i="1" s="1"/>
  <c r="E10" i="1"/>
  <c r="F10" i="1" s="1"/>
  <c r="H10" i="1" s="1"/>
  <c r="E11" i="1"/>
  <c r="F11" i="1"/>
  <c r="H11" i="1" s="1"/>
  <c r="E12" i="1"/>
  <c r="F12" i="1" s="1"/>
  <c r="H12" i="1" s="1"/>
  <c r="E13" i="1"/>
  <c r="F13" i="1" s="1"/>
  <c r="H13" i="1" s="1"/>
  <c r="E14" i="1"/>
  <c r="F14" i="1" s="1"/>
  <c r="H14" i="1" s="1"/>
  <c r="E15" i="1"/>
  <c r="F15" i="1" s="1"/>
  <c r="H15" i="1" s="1"/>
  <c r="E16" i="1"/>
  <c r="F16" i="1" s="1"/>
  <c r="H16" i="1" s="1"/>
  <c r="E17" i="1"/>
  <c r="F17" i="1" s="1"/>
  <c r="H17" i="1" s="1"/>
  <c r="E18" i="1"/>
  <c r="F18" i="1" s="1"/>
  <c r="H18" i="1" s="1"/>
  <c r="E20" i="1"/>
  <c r="F20" i="1" s="1"/>
  <c r="H20" i="1" s="1"/>
  <c r="E7" i="1"/>
  <c r="F7" i="1"/>
  <c r="H7" i="1"/>
</calcChain>
</file>

<file path=xl/sharedStrings.xml><?xml version="1.0" encoding="utf-8"?>
<sst xmlns="http://schemas.openxmlformats.org/spreadsheetml/2006/main" count="66" uniqueCount="21">
  <si>
    <t>Calcul des contingents sur une période</t>
  </si>
  <si>
    <t>Données informatives : à ne pas compléter</t>
  </si>
  <si>
    <t>Nom du réseau</t>
  </si>
  <si>
    <r>
      <t xml:space="preserve">Date de début
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à indiquer</t>
    </r>
    <r>
      <rPr>
        <b/>
        <sz val="11"/>
        <color theme="1"/>
        <rFont val="Calibri"/>
        <family val="2"/>
        <scheme val="minor"/>
      </rPr>
      <t>)</t>
    </r>
  </si>
  <si>
    <r>
      <t xml:space="preserve">Date de fin
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à indiquer</t>
    </r>
    <r>
      <rPr>
        <b/>
        <sz val="11"/>
        <color theme="1"/>
        <rFont val="Calibri"/>
        <family val="2"/>
        <scheme val="minor"/>
      </rPr>
      <t>)</t>
    </r>
  </si>
  <si>
    <t>Calcul du nombre de jours calendrier</t>
  </si>
  <si>
    <t>Calcul du nombre de semaines</t>
  </si>
  <si>
    <r>
      <t xml:space="preserve"> Contingent signé par semaine
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à indiquer</t>
    </r>
    <r>
      <rPr>
        <b/>
        <sz val="11"/>
        <color theme="1"/>
        <rFont val="Calibri"/>
        <family val="2"/>
        <scheme val="minor"/>
      </rPr>
      <t>)</t>
    </r>
  </si>
  <si>
    <r>
      <t>Calcul des contingents totaux
(</t>
    </r>
    <r>
      <rPr>
        <b/>
        <sz val="11"/>
        <color rgb="FFFF0000"/>
        <rFont val="Calibri"/>
        <family val="2"/>
        <scheme val="minor"/>
      </rPr>
      <t>pour un réseau</t>
    </r>
    <r>
      <rPr>
        <b/>
        <sz val="11"/>
        <color theme="1"/>
        <rFont val="Calibri"/>
        <family val="2"/>
        <scheme val="minor"/>
      </rPr>
      <t>)</t>
    </r>
  </si>
  <si>
    <t>Ligne d'exemple</t>
  </si>
  <si>
    <t>Réseau Santé Kirikou</t>
  </si>
  <si>
    <t>Voici le résultat</t>
  </si>
  <si>
    <t>Réseau Santé Namur</t>
  </si>
  <si>
    <t>Choisissez votre réseau</t>
  </si>
  <si>
    <t xml:space="preserve">Indiquer dans la case la date à partir de laquelle vous souhaitez calculer vos contingents </t>
  </si>
  <si>
    <t>Indiquer dans la case jusqu'à quelle date vous souhaitez calculer vos contingents
/!\ Cette date est incluse dans le calcul</t>
  </si>
  <si>
    <r>
      <t xml:space="preserve">Indiquer dans la case votre contingent hebdomadaire signé dans votre convention avec un des réseaux (Réseau Santé Kirikou </t>
    </r>
    <r>
      <rPr>
        <b/>
        <sz val="11"/>
        <color rgb="FFFF0000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Réseau Santé Namur)</t>
    </r>
  </si>
  <si>
    <t xml:space="preserve"> Contingent hebdomadaire signé par semaine
</t>
  </si>
  <si>
    <t>Calcul des contingents par réseau du 01/04/2023 au 30/06/2023</t>
  </si>
  <si>
    <r>
      <t>Calcul des contingents totaux
(</t>
    </r>
    <r>
      <rPr>
        <b/>
        <sz val="11"/>
        <color theme="0"/>
        <rFont val="Calibri"/>
        <family val="2"/>
        <scheme val="minor"/>
      </rPr>
      <t>pour un réseau)</t>
    </r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</si>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</sst>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heures&quot;"/>
    <numFmt numFmtId="165" formatCode="0&quot; jours&quot;"/>
    <numFmt numFmtId="166" formatCode="0.00&quot; semaine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Libre Franklin Medium"/>
    </font>
    <font>
      <b/>
      <sz val="11"/>
      <color theme="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Libre Franklin Medium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Libre Franklin Medium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6" borderId="1" xfId="0" applyNumberFormat="1" applyFill="1" applyBorder="1"/>
    <xf numFmtId="166" fontId="0" fillId="6" borderId="1" xfId="0" applyNumberFormat="1" applyFill="1" applyBorder="1"/>
    <xf numFmtId="0" fontId="3" fillId="7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indent="18"/>
    </xf>
    <xf numFmtId="0" fontId="0" fillId="3" borderId="1" xfId="0" applyFill="1" applyBorder="1"/>
    <xf numFmtId="164" fontId="0" fillId="3" borderId="4" xfId="0" applyNumberFormat="1" applyFill="1" applyBorder="1"/>
    <xf numFmtId="14" fontId="0" fillId="4" borderId="1" xfId="0" applyNumberFormat="1" applyFill="1" applyBorder="1"/>
    <xf numFmtId="0" fontId="0" fillId="0" borderId="0" xfId="0" applyAlignment="1">
      <alignment horizontal="left" vertical="center"/>
    </xf>
    <xf numFmtId="0" fontId="5" fillId="0" borderId="0" xfId="0" applyFont="1"/>
    <xf numFmtId="0" fontId="0" fillId="10" borderId="1" xfId="0" applyFill="1" applyBorder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left" vertical="center" wrapText="1"/>
    </xf>
    <xf numFmtId="0" fontId="6" fillId="0" borderId="1" xfId="0" applyFont="1" applyBorder="1"/>
    <xf numFmtId="0" fontId="4" fillId="9" borderId="0" xfId="0" applyFont="1" applyFill="1" applyAlignment="1">
      <alignment horizontal="center"/>
    </xf>
    <xf numFmtId="0" fontId="4" fillId="9" borderId="0" xfId="0" applyFont="1" applyFill="1"/>
    <xf numFmtId="0" fontId="0" fillId="11" borderId="0" xfId="0" applyFill="1" applyAlignment="1">
      <alignment horizontal="right"/>
    </xf>
    <xf numFmtId="0" fontId="9" fillId="0" borderId="0" xfId="0" applyFont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164" fontId="10" fillId="9" borderId="4" xfId="0" applyNumberFormat="1" applyFont="1" applyFill="1" applyBorder="1" applyAlignment="1">
      <alignment horizontal="center" vertical="center"/>
    </xf>
    <xf numFmtId="0" fontId="6" fillId="11" borderId="1" xfId="0" applyFont="1" applyFill="1" applyBorder="1"/>
    <xf numFmtId="14" fontId="0" fillId="11" borderId="1" xfId="0" applyNumberFormat="1" applyFill="1" applyBorder="1"/>
    <xf numFmtId="165" fontId="0" fillId="11" borderId="1" xfId="0" applyNumberFormat="1" applyFill="1" applyBorder="1"/>
    <xf numFmtId="166" fontId="0" fillId="11" borderId="1" xfId="0" applyNumberFormat="1" applyFill="1" applyBorder="1"/>
    <xf numFmtId="0" fontId="0" fillId="11" borderId="2" xfId="0" applyFill="1" applyBorder="1" applyAlignment="1">
      <alignment horizontal="left" indent="18"/>
    </xf>
    <xf numFmtId="164" fontId="0" fillId="11" borderId="4" xfId="0" applyNumberFormat="1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20</xdr:row>
      <xdr:rowOff>76200</xdr:rowOff>
    </xdr:from>
    <xdr:to>
      <xdr:col>6</xdr:col>
      <xdr:colOff>1066800</xdr:colOff>
      <xdr:row>23</xdr:row>
      <xdr:rowOff>85725</xdr:rowOff>
    </xdr:to>
    <xdr:sp macro="" textlink="">
      <xdr:nvSpPr>
        <xdr:cNvPr id="4" name="Flèche : haut 3">
          <a:extLst>
            <a:ext uri="{FF2B5EF4-FFF2-40B4-BE49-F238E27FC236}">
              <a16:creationId xmlns:a16="http://schemas.microsoft.com/office/drawing/2014/main" id="{0ACC854C-80B6-4C75-87CC-98874AE4B1C7}"/>
            </a:ext>
          </a:extLst>
        </xdr:cNvPr>
        <xdr:cNvSpPr/>
      </xdr:nvSpPr>
      <xdr:spPr>
        <a:xfrm>
          <a:off x="11201400" y="4562475"/>
          <a:ext cx="333375" cy="5810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628650</xdr:colOff>
      <xdr:row>20</xdr:row>
      <xdr:rowOff>66675</xdr:rowOff>
    </xdr:from>
    <xdr:to>
      <xdr:col>3</xdr:col>
      <xdr:colOff>962025</xdr:colOff>
      <xdr:row>23</xdr:row>
      <xdr:rowOff>76200</xdr:rowOff>
    </xdr:to>
    <xdr:sp macro="" textlink="">
      <xdr:nvSpPr>
        <xdr:cNvPr id="5" name="Flèche : haut 4">
          <a:extLst>
            <a:ext uri="{FF2B5EF4-FFF2-40B4-BE49-F238E27FC236}">
              <a16:creationId xmlns:a16="http://schemas.microsoft.com/office/drawing/2014/main" id="{5E13E8FB-C5C9-4AD9-8E6C-0E2C170C6C19}"/>
            </a:ext>
          </a:extLst>
        </xdr:cNvPr>
        <xdr:cNvSpPr/>
      </xdr:nvSpPr>
      <xdr:spPr>
        <a:xfrm>
          <a:off x="4867275" y="4600575"/>
          <a:ext cx="333375" cy="5810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609600</xdr:colOff>
      <xdr:row>20</xdr:row>
      <xdr:rowOff>66675</xdr:rowOff>
    </xdr:from>
    <xdr:to>
      <xdr:col>2</xdr:col>
      <xdr:colOff>942975</xdr:colOff>
      <xdr:row>23</xdr:row>
      <xdr:rowOff>76200</xdr:rowOff>
    </xdr:to>
    <xdr:sp macro="" textlink="">
      <xdr:nvSpPr>
        <xdr:cNvPr id="6" name="Flèche : haut 5">
          <a:extLst>
            <a:ext uri="{FF2B5EF4-FFF2-40B4-BE49-F238E27FC236}">
              <a16:creationId xmlns:a16="http://schemas.microsoft.com/office/drawing/2014/main" id="{DBAA2734-BBF8-48E3-AF30-BBC09C643D8C}"/>
            </a:ext>
          </a:extLst>
        </xdr:cNvPr>
        <xdr:cNvSpPr/>
      </xdr:nvSpPr>
      <xdr:spPr>
        <a:xfrm>
          <a:off x="3276600" y="4600575"/>
          <a:ext cx="333375" cy="5810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20</xdr:row>
      <xdr:rowOff>76200</xdr:rowOff>
    </xdr:from>
    <xdr:to>
      <xdr:col>6</xdr:col>
      <xdr:colOff>1066800</xdr:colOff>
      <xdr:row>23</xdr:row>
      <xdr:rowOff>85725</xdr:rowOff>
    </xdr:to>
    <xdr:sp macro="" textlink="">
      <xdr:nvSpPr>
        <xdr:cNvPr id="2" name="Flèche : haut 1">
          <a:extLst>
            <a:ext uri="{FF2B5EF4-FFF2-40B4-BE49-F238E27FC236}">
              <a16:creationId xmlns:a16="http://schemas.microsoft.com/office/drawing/2014/main" id="{34BD4233-0C68-47A7-97EA-BEA380423142}"/>
            </a:ext>
          </a:extLst>
        </xdr:cNvPr>
        <xdr:cNvSpPr/>
      </xdr:nvSpPr>
      <xdr:spPr>
        <a:xfrm>
          <a:off x="9220200" y="4448175"/>
          <a:ext cx="333375" cy="5810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628650</xdr:colOff>
      <xdr:row>20</xdr:row>
      <xdr:rowOff>66675</xdr:rowOff>
    </xdr:from>
    <xdr:to>
      <xdr:col>3</xdr:col>
      <xdr:colOff>962025</xdr:colOff>
      <xdr:row>23</xdr:row>
      <xdr:rowOff>76200</xdr:rowOff>
    </xdr:to>
    <xdr:sp macro="" textlink="">
      <xdr:nvSpPr>
        <xdr:cNvPr id="3" name="Flèche : haut 2">
          <a:extLst>
            <a:ext uri="{FF2B5EF4-FFF2-40B4-BE49-F238E27FC236}">
              <a16:creationId xmlns:a16="http://schemas.microsoft.com/office/drawing/2014/main" id="{0AFE0ABE-13EE-40CD-A6D2-7613F046B5A9}"/>
            </a:ext>
          </a:extLst>
        </xdr:cNvPr>
        <xdr:cNvSpPr/>
      </xdr:nvSpPr>
      <xdr:spPr>
        <a:xfrm>
          <a:off x="4562475" y="4438650"/>
          <a:ext cx="333375" cy="5810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609600</xdr:colOff>
      <xdr:row>20</xdr:row>
      <xdr:rowOff>66675</xdr:rowOff>
    </xdr:from>
    <xdr:to>
      <xdr:col>2</xdr:col>
      <xdr:colOff>942975</xdr:colOff>
      <xdr:row>23</xdr:row>
      <xdr:rowOff>76200</xdr:rowOff>
    </xdr:to>
    <xdr:sp macro="" textlink="">
      <xdr:nvSpPr>
        <xdr:cNvPr id="4" name="Flèche : haut 3">
          <a:extLst>
            <a:ext uri="{FF2B5EF4-FFF2-40B4-BE49-F238E27FC236}">
              <a16:creationId xmlns:a16="http://schemas.microsoft.com/office/drawing/2014/main" id="{F4B5A8CD-FDF3-4C12-80F0-7B5951CB69D6}"/>
            </a:ext>
          </a:extLst>
        </xdr:cNvPr>
        <xdr:cNvSpPr/>
      </xdr:nvSpPr>
      <xdr:spPr>
        <a:xfrm>
          <a:off x="3276600" y="4438650"/>
          <a:ext cx="333375" cy="5810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5746C03-8919-4487-8161-A430BC0B6D86}">
  <we:reference id="wa104199815" version="1.0.0.1" store="fr-FR" storeType="OMEX"/>
  <we:alternateReferences>
    <we:reference id="WA104199815" version="1.0.0.1" store="WA104199815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3" zoomScale="90" zoomScaleNormal="90" workbookViewId="0">
      <selection activeCell="F27" sqref="F27"/>
    </sheetView>
  </sheetViews>
  <sheetFormatPr baseColWidth="10" defaultColWidth="27" defaultRowHeight="15" x14ac:dyDescent="0.25"/>
  <cols>
    <col min="1" max="1" width="8.5703125" customWidth="1"/>
    <col min="2" max="2" width="22" bestFit="1" customWidth="1"/>
    <col min="3" max="3" width="15.140625" customWidth="1"/>
    <col min="4" max="4" width="14.85546875" customWidth="1"/>
    <col min="5" max="5" width="13.7109375" customWidth="1"/>
    <col min="6" max="6" width="17.7109375" customWidth="1"/>
    <col min="7" max="7" width="26.140625" bestFit="1" customWidth="1"/>
    <col min="8" max="8" width="20.28515625" customWidth="1"/>
    <col min="9" max="9" width="6" customWidth="1"/>
  </cols>
  <sheetData>
    <row r="1" spans="1:8" x14ac:dyDescent="0.25">
      <c r="C1" s="13"/>
    </row>
    <row r="2" spans="1:8" ht="23.25" x14ac:dyDescent="0.35">
      <c r="B2" s="17" t="s">
        <v>0</v>
      </c>
      <c r="C2" s="17"/>
      <c r="D2" s="17"/>
      <c r="E2" s="16"/>
      <c r="F2" s="16"/>
      <c r="G2" s="16"/>
      <c r="H2" s="16"/>
    </row>
    <row r="4" spans="1:8" x14ac:dyDescent="0.25">
      <c r="E4" s="29" t="s">
        <v>1</v>
      </c>
      <c r="F4" s="30"/>
      <c r="H4" s="7" t="s">
        <v>11</v>
      </c>
    </row>
    <row r="5" spans="1:8" ht="45.75" thickBot="1" x14ac:dyDescent="0.3">
      <c r="B5" s="12" t="s">
        <v>2</v>
      </c>
      <c r="C5" s="1" t="s">
        <v>3</v>
      </c>
      <c r="D5" s="1" t="s">
        <v>4</v>
      </c>
      <c r="E5" s="28" t="s">
        <v>5</v>
      </c>
      <c r="F5" s="28" t="s">
        <v>6</v>
      </c>
      <c r="G5" s="1" t="s">
        <v>7</v>
      </c>
      <c r="H5" s="5" t="s">
        <v>8</v>
      </c>
    </row>
    <row r="6" spans="1:8" ht="15.75" thickBot="1" x14ac:dyDescent="0.3">
      <c r="A6" s="18" t="s">
        <v>20</v>
      </c>
      <c r="B6" s="22" t="s">
        <v>10</v>
      </c>
      <c r="C6" s="23">
        <v>45017</v>
      </c>
      <c r="D6" s="23">
        <v>45107</v>
      </c>
      <c r="E6" s="24">
        <f>DATEDIF(C6,D6,"d")+1</f>
        <v>91</v>
      </c>
      <c r="F6" s="25">
        <f>E6/7</f>
        <v>13</v>
      </c>
      <c r="G6" s="26">
        <v>4</v>
      </c>
      <c r="H6" s="27">
        <f>F6*G6</f>
        <v>52</v>
      </c>
    </row>
    <row r="7" spans="1:8" ht="15.75" thickBot="1" x14ac:dyDescent="0.3">
      <c r="A7" s="18" t="s">
        <v>20</v>
      </c>
      <c r="B7" s="22" t="s">
        <v>12</v>
      </c>
      <c r="C7" s="23">
        <v>45017</v>
      </c>
      <c r="D7" s="23">
        <v>45107</v>
      </c>
      <c r="E7" s="24">
        <f>DATEDIF(C7,D7,"d")+1</f>
        <v>91</v>
      </c>
      <c r="F7" s="25">
        <f>E7/7</f>
        <v>13</v>
      </c>
      <c r="G7" s="26">
        <v>5</v>
      </c>
      <c r="H7" s="27">
        <f>F7*G7</f>
        <v>65</v>
      </c>
    </row>
    <row r="8" spans="1:8" ht="15.75" thickBot="1" x14ac:dyDescent="0.3">
      <c r="B8" s="15" t="s">
        <v>13</v>
      </c>
      <c r="C8" s="9"/>
      <c r="D8" s="9"/>
      <c r="E8" s="3">
        <f>DATEDIF(C8,D8,"d")+1</f>
        <v>1</v>
      </c>
      <c r="F8" s="4">
        <f t="shared" ref="F8:F20" si="0">E8/7</f>
        <v>0.14285714285714285</v>
      </c>
      <c r="G8" s="6"/>
      <c r="H8" s="8">
        <f t="shared" ref="H8:H20" si="1">F8*G8</f>
        <v>0</v>
      </c>
    </row>
    <row r="9" spans="1:8" x14ac:dyDescent="0.25">
      <c r="B9" s="15" t="s">
        <v>13</v>
      </c>
      <c r="C9" s="9"/>
      <c r="D9" s="9"/>
      <c r="E9" s="3">
        <f t="shared" ref="E9:E20" si="2">DATEDIF(C9,D9,"d")+1</f>
        <v>1</v>
      </c>
      <c r="F9" s="4">
        <f t="shared" si="0"/>
        <v>0.14285714285714285</v>
      </c>
      <c r="G9" s="6"/>
      <c r="H9" s="8">
        <f t="shared" si="1"/>
        <v>0</v>
      </c>
    </row>
    <row r="10" spans="1:8" x14ac:dyDescent="0.25">
      <c r="B10" s="15" t="s">
        <v>13</v>
      </c>
      <c r="C10" s="9"/>
      <c r="D10" s="9"/>
      <c r="E10" s="3">
        <f t="shared" si="2"/>
        <v>1</v>
      </c>
      <c r="F10" s="4">
        <f t="shared" si="0"/>
        <v>0.14285714285714285</v>
      </c>
      <c r="G10" s="6"/>
      <c r="H10" s="8">
        <f t="shared" si="1"/>
        <v>0</v>
      </c>
    </row>
    <row r="11" spans="1:8" x14ac:dyDescent="0.25">
      <c r="B11" s="15" t="s">
        <v>13</v>
      </c>
      <c r="C11" s="9"/>
      <c r="D11" s="9"/>
      <c r="E11" s="3">
        <f t="shared" si="2"/>
        <v>1</v>
      </c>
      <c r="F11" s="4">
        <f t="shared" si="0"/>
        <v>0.14285714285714285</v>
      </c>
      <c r="G11" s="6"/>
      <c r="H11" s="8">
        <f t="shared" si="1"/>
        <v>0</v>
      </c>
    </row>
    <row r="12" spans="1:8" x14ac:dyDescent="0.25">
      <c r="B12" s="15" t="s">
        <v>13</v>
      </c>
      <c r="C12" s="9"/>
      <c r="D12" s="9"/>
      <c r="E12" s="3">
        <f t="shared" si="2"/>
        <v>1</v>
      </c>
      <c r="F12" s="4">
        <f t="shared" si="0"/>
        <v>0.14285714285714285</v>
      </c>
      <c r="G12" s="6"/>
      <c r="H12" s="8">
        <f t="shared" si="1"/>
        <v>0</v>
      </c>
    </row>
    <row r="13" spans="1:8" x14ac:dyDescent="0.25">
      <c r="B13" s="15" t="s">
        <v>13</v>
      </c>
      <c r="C13" s="9"/>
      <c r="D13" s="9"/>
      <c r="E13" s="3">
        <f t="shared" si="2"/>
        <v>1</v>
      </c>
      <c r="F13" s="4">
        <f t="shared" si="0"/>
        <v>0.14285714285714285</v>
      </c>
      <c r="G13" s="6"/>
      <c r="H13" s="8">
        <f t="shared" si="1"/>
        <v>0</v>
      </c>
    </row>
    <row r="14" spans="1:8" x14ac:dyDescent="0.25">
      <c r="B14" s="15" t="s">
        <v>13</v>
      </c>
      <c r="C14" s="9"/>
      <c r="D14" s="9"/>
      <c r="E14" s="3">
        <f t="shared" si="2"/>
        <v>1</v>
      </c>
      <c r="F14" s="4">
        <f t="shared" si="0"/>
        <v>0.14285714285714285</v>
      </c>
      <c r="G14" s="6"/>
      <c r="H14" s="8">
        <f t="shared" si="1"/>
        <v>0</v>
      </c>
    </row>
    <row r="15" spans="1:8" x14ac:dyDescent="0.25">
      <c r="B15" s="15" t="s">
        <v>13</v>
      </c>
      <c r="C15" s="9"/>
      <c r="D15" s="9"/>
      <c r="E15" s="3">
        <f t="shared" si="2"/>
        <v>1</v>
      </c>
      <c r="F15" s="4">
        <f t="shared" si="0"/>
        <v>0.14285714285714285</v>
      </c>
      <c r="G15" s="6"/>
      <c r="H15" s="8">
        <f t="shared" si="1"/>
        <v>0</v>
      </c>
    </row>
    <row r="16" spans="1:8" x14ac:dyDescent="0.25">
      <c r="B16" s="15" t="s">
        <v>13</v>
      </c>
      <c r="C16" s="9"/>
      <c r="D16" s="9"/>
      <c r="E16" s="3">
        <f t="shared" si="2"/>
        <v>1</v>
      </c>
      <c r="F16" s="4">
        <f t="shared" si="0"/>
        <v>0.14285714285714285</v>
      </c>
      <c r="G16" s="6"/>
      <c r="H16" s="8">
        <f t="shared" si="1"/>
        <v>0</v>
      </c>
    </row>
    <row r="17" spans="2:8" ht="15.75" thickBot="1" x14ac:dyDescent="0.3">
      <c r="B17" s="15" t="s">
        <v>13</v>
      </c>
      <c r="C17" s="9"/>
      <c r="D17" s="9"/>
      <c r="E17" s="3">
        <f t="shared" si="2"/>
        <v>1</v>
      </c>
      <c r="F17" s="4">
        <f t="shared" si="0"/>
        <v>0.14285714285714285</v>
      </c>
      <c r="G17" s="6"/>
      <c r="H17" s="8">
        <f t="shared" si="1"/>
        <v>0</v>
      </c>
    </row>
    <row r="18" spans="2:8" ht="15.75" thickBot="1" x14ac:dyDescent="0.3">
      <c r="B18" s="15" t="s">
        <v>13</v>
      </c>
      <c r="C18" s="9"/>
      <c r="D18" s="9"/>
      <c r="E18" s="3">
        <f t="shared" si="2"/>
        <v>1</v>
      </c>
      <c r="F18" s="4">
        <f t="shared" si="0"/>
        <v>0.14285714285714285</v>
      </c>
      <c r="G18" s="6"/>
      <c r="H18" s="8">
        <f t="shared" si="1"/>
        <v>0</v>
      </c>
    </row>
    <row r="19" spans="2:8" ht="15.75" thickBot="1" x14ac:dyDescent="0.3">
      <c r="B19" s="15" t="s">
        <v>13</v>
      </c>
      <c r="C19" s="9"/>
      <c r="D19" s="9"/>
      <c r="E19" s="3">
        <f t="shared" ref="E19" si="3">DATEDIF(C19,D19,"d")+1</f>
        <v>1</v>
      </c>
      <c r="F19" s="4">
        <f t="shared" ref="F19" si="4">E19/7</f>
        <v>0.14285714285714285</v>
      </c>
      <c r="G19" s="6"/>
      <c r="H19" s="8">
        <f t="shared" ref="H19" si="5">F19*G19</f>
        <v>0</v>
      </c>
    </row>
    <row r="20" spans="2:8" ht="15.75" thickBot="1" x14ac:dyDescent="0.3">
      <c r="B20" s="15" t="s">
        <v>13</v>
      </c>
      <c r="C20" s="9"/>
      <c r="D20" s="9"/>
      <c r="E20" s="3">
        <f t="shared" si="2"/>
        <v>1</v>
      </c>
      <c r="F20" s="4">
        <f t="shared" si="0"/>
        <v>0.14285714285714285</v>
      </c>
      <c r="G20" s="6"/>
      <c r="H20" s="8">
        <f t="shared" si="1"/>
        <v>0</v>
      </c>
    </row>
    <row r="25" spans="2:8" ht="132.75" customHeight="1" x14ac:dyDescent="0.25">
      <c r="C25" s="14" t="s">
        <v>14</v>
      </c>
      <c r="D25" s="14" t="s">
        <v>15</v>
      </c>
      <c r="E25" s="10"/>
      <c r="F25" s="10"/>
      <c r="G25" s="14" t="s">
        <v>16</v>
      </c>
    </row>
  </sheetData>
  <mergeCells count="1">
    <mergeCell ref="E4:F4"/>
  </mergeCells>
  <conditionalFormatting sqref="E7:F20">
    <cfRule type="cellIs" dxfId="3" priority="1" operator="lessThan">
      <formula>2</formula>
    </cfRule>
  </conditionalFormatting>
  <conditionalFormatting sqref="F7:F20">
    <cfRule type="cellIs" dxfId="2" priority="2" operator="lessThan">
      <formula>1</formula>
    </cfRule>
  </conditionalFormatting>
  <pageMargins left="0" right="0" top="0" bottom="0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56A9399C-A831-479D-9E95-8DAA9868C6E3}">
          <x14:formula1>
            <xm:f>Feuil1!$A$1:$A$3</xm:f>
          </x14:formula1>
          <xm:sqref>B6</xm:sqref>
        </x14:dataValidation>
        <x14:dataValidation type="list" allowBlank="1" showInputMessage="1" showErrorMessage="1" xr:uid="{770A2455-A1B5-4430-8D89-22AC3BE302C7}">
          <x14:formula1>
            <xm:f>Feuil1!$A$1:$A$3</xm:f>
          </x14:formula1>
          <xm:sqref>B7:B20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86D1-F475-464E-A4DD-ECC96F26AECC}">
  <dimension ref="A1:H25"/>
  <sheetViews>
    <sheetView zoomScale="90" zoomScaleNormal="90" workbookViewId="0">
      <selection activeCell="D30" sqref="D30"/>
    </sheetView>
  </sheetViews>
  <sheetFormatPr baseColWidth="10" defaultColWidth="27" defaultRowHeight="15" x14ac:dyDescent="0.25"/>
  <cols>
    <col min="1" max="1" width="18" customWidth="1"/>
    <col min="2" max="2" width="22" bestFit="1" customWidth="1"/>
    <col min="3" max="3" width="19" customWidth="1"/>
    <col min="4" max="4" width="18.5703125" customWidth="1"/>
    <col min="5" max="5" width="24.28515625" customWidth="1"/>
    <col min="6" max="6" width="25.42578125" customWidth="1"/>
    <col min="7" max="7" width="28" bestFit="1" customWidth="1"/>
    <col min="8" max="8" width="27" customWidth="1"/>
    <col min="9" max="9" width="6" customWidth="1"/>
  </cols>
  <sheetData>
    <row r="1" spans="1:8" x14ac:dyDescent="0.25">
      <c r="C1" s="13"/>
    </row>
    <row r="2" spans="1:8" ht="23.25" x14ac:dyDescent="0.35">
      <c r="B2" s="17" t="s">
        <v>0</v>
      </c>
      <c r="C2" s="17"/>
      <c r="D2" s="17"/>
      <c r="E2" s="16"/>
      <c r="F2" s="16"/>
      <c r="G2" s="16"/>
      <c r="H2" s="16"/>
    </row>
    <row r="4" spans="1:8" x14ac:dyDescent="0.25">
      <c r="E4" s="31" t="s">
        <v>1</v>
      </c>
      <c r="F4" s="32"/>
      <c r="H4" s="7" t="s">
        <v>11</v>
      </c>
    </row>
    <row r="5" spans="1:8" ht="45.75" thickBot="1" x14ac:dyDescent="0.3">
      <c r="B5" s="12" t="s">
        <v>2</v>
      </c>
      <c r="C5" s="1" t="s">
        <v>3</v>
      </c>
      <c r="D5" s="1" t="s">
        <v>4</v>
      </c>
      <c r="E5" s="2" t="s">
        <v>5</v>
      </c>
      <c r="F5" s="2" t="s">
        <v>6</v>
      </c>
      <c r="G5" s="1" t="s">
        <v>7</v>
      </c>
      <c r="H5" s="5" t="s">
        <v>8</v>
      </c>
    </row>
    <row r="6" spans="1:8" ht="15.75" thickBot="1" x14ac:dyDescent="0.3">
      <c r="A6" s="18" t="s">
        <v>9</v>
      </c>
      <c r="B6" s="15" t="s">
        <v>10</v>
      </c>
      <c r="C6" s="9">
        <v>45017</v>
      </c>
      <c r="D6" s="9">
        <v>45107</v>
      </c>
      <c r="E6" s="3">
        <f>DATEDIF(C6,D6,"d")+1</f>
        <v>91</v>
      </c>
      <c r="F6" s="4">
        <f>E6/7</f>
        <v>13</v>
      </c>
      <c r="G6" s="6">
        <v>4</v>
      </c>
      <c r="H6" s="8">
        <f>F6*G6</f>
        <v>52</v>
      </c>
    </row>
    <row r="7" spans="1:8" ht="15.75" thickBot="1" x14ac:dyDescent="0.3">
      <c r="A7" s="18" t="s">
        <v>9</v>
      </c>
      <c r="B7" s="15" t="s">
        <v>12</v>
      </c>
      <c r="C7" s="9">
        <v>45017</v>
      </c>
      <c r="D7" s="9">
        <v>45107</v>
      </c>
      <c r="E7" s="3">
        <f>DATEDIF(C7,D7,"d")+1</f>
        <v>91</v>
      </c>
      <c r="F7" s="4">
        <f>E7/7</f>
        <v>13</v>
      </c>
      <c r="G7" s="6">
        <v>5</v>
      </c>
      <c r="H7" s="8">
        <f>F7*G7</f>
        <v>65</v>
      </c>
    </row>
    <row r="8" spans="1:8" ht="15.75" thickBot="1" x14ac:dyDescent="0.3">
      <c r="B8" s="15" t="s">
        <v>13</v>
      </c>
      <c r="C8" s="9">
        <v>45017</v>
      </c>
      <c r="D8" s="9">
        <v>45107</v>
      </c>
      <c r="E8" s="3">
        <f>DATEDIF(C8,D8,"d")+1</f>
        <v>91</v>
      </c>
      <c r="F8" s="4">
        <f t="shared" ref="F8:F20" si="0">E8/7</f>
        <v>13</v>
      </c>
      <c r="G8" s="6">
        <v>6</v>
      </c>
      <c r="H8" s="8">
        <f t="shared" ref="H8:H20" si="1">F8*G8</f>
        <v>78</v>
      </c>
    </row>
    <row r="9" spans="1:8" ht="15.75" thickBot="1" x14ac:dyDescent="0.3">
      <c r="B9" s="15" t="s">
        <v>13</v>
      </c>
      <c r="C9" s="9">
        <v>45017</v>
      </c>
      <c r="D9" s="9">
        <v>45107</v>
      </c>
      <c r="E9" s="3">
        <f t="shared" ref="E9:E20" si="2">DATEDIF(C9,D9,"d")+1</f>
        <v>91</v>
      </c>
      <c r="F9" s="4">
        <f t="shared" si="0"/>
        <v>13</v>
      </c>
      <c r="G9" s="6">
        <v>7</v>
      </c>
      <c r="H9" s="8">
        <f t="shared" si="1"/>
        <v>91</v>
      </c>
    </row>
    <row r="10" spans="1:8" ht="15.75" thickBot="1" x14ac:dyDescent="0.3">
      <c r="B10" s="15" t="s">
        <v>13</v>
      </c>
      <c r="C10" s="9">
        <v>45017</v>
      </c>
      <c r="D10" s="9">
        <v>45107</v>
      </c>
      <c r="E10" s="3">
        <f t="shared" si="2"/>
        <v>91</v>
      </c>
      <c r="F10" s="4">
        <f t="shared" si="0"/>
        <v>13</v>
      </c>
      <c r="G10" s="6">
        <v>8</v>
      </c>
      <c r="H10" s="8">
        <f t="shared" si="1"/>
        <v>104</v>
      </c>
    </row>
    <row r="11" spans="1:8" ht="15.75" thickBot="1" x14ac:dyDescent="0.3">
      <c r="B11" s="15" t="s">
        <v>13</v>
      </c>
      <c r="C11" s="9">
        <v>45017</v>
      </c>
      <c r="D11" s="9">
        <v>45107</v>
      </c>
      <c r="E11" s="3">
        <f t="shared" si="2"/>
        <v>91</v>
      </c>
      <c r="F11" s="4">
        <f t="shared" si="0"/>
        <v>13</v>
      </c>
      <c r="G11" s="6">
        <v>9</v>
      </c>
      <c r="H11" s="8">
        <f t="shared" si="1"/>
        <v>117</v>
      </c>
    </row>
    <row r="12" spans="1:8" ht="15.75" thickBot="1" x14ac:dyDescent="0.3">
      <c r="B12" s="15" t="s">
        <v>13</v>
      </c>
      <c r="C12" s="9">
        <v>45017</v>
      </c>
      <c r="D12" s="9">
        <v>45107</v>
      </c>
      <c r="E12" s="3">
        <f t="shared" si="2"/>
        <v>91</v>
      </c>
      <c r="F12" s="4">
        <f t="shared" si="0"/>
        <v>13</v>
      </c>
      <c r="G12" s="6">
        <v>10</v>
      </c>
      <c r="H12" s="8">
        <f t="shared" si="1"/>
        <v>130</v>
      </c>
    </row>
    <row r="13" spans="1:8" ht="15.75" thickBot="1" x14ac:dyDescent="0.3">
      <c r="B13" s="15" t="s">
        <v>13</v>
      </c>
      <c r="C13" s="9">
        <v>45017</v>
      </c>
      <c r="D13" s="9">
        <v>45107</v>
      </c>
      <c r="E13" s="3">
        <f t="shared" si="2"/>
        <v>91</v>
      </c>
      <c r="F13" s="4">
        <f t="shared" si="0"/>
        <v>13</v>
      </c>
      <c r="G13" s="6">
        <v>11</v>
      </c>
      <c r="H13" s="8">
        <f t="shared" si="1"/>
        <v>143</v>
      </c>
    </row>
    <row r="14" spans="1:8" ht="15.75" thickBot="1" x14ac:dyDescent="0.3">
      <c r="B14" s="15" t="s">
        <v>13</v>
      </c>
      <c r="C14" s="9">
        <v>45017</v>
      </c>
      <c r="D14" s="9">
        <v>45107</v>
      </c>
      <c r="E14" s="3">
        <f t="shared" si="2"/>
        <v>91</v>
      </c>
      <c r="F14" s="4">
        <f t="shared" si="0"/>
        <v>13</v>
      </c>
      <c r="G14" s="6">
        <v>12</v>
      </c>
      <c r="H14" s="8">
        <f t="shared" si="1"/>
        <v>156</v>
      </c>
    </row>
    <row r="15" spans="1:8" ht="15.75" thickBot="1" x14ac:dyDescent="0.3">
      <c r="B15" s="15" t="s">
        <v>13</v>
      </c>
      <c r="C15" s="9">
        <v>45017</v>
      </c>
      <c r="D15" s="9">
        <v>45107</v>
      </c>
      <c r="E15" s="3">
        <f t="shared" si="2"/>
        <v>91</v>
      </c>
      <c r="F15" s="4">
        <f t="shared" si="0"/>
        <v>13</v>
      </c>
      <c r="G15" s="6">
        <v>14</v>
      </c>
      <c r="H15" s="8">
        <f t="shared" si="1"/>
        <v>182</v>
      </c>
    </row>
    <row r="16" spans="1:8" ht="15.75" thickBot="1" x14ac:dyDescent="0.3">
      <c r="B16" s="15" t="s">
        <v>13</v>
      </c>
      <c r="C16" s="9">
        <v>45017</v>
      </c>
      <c r="D16" s="9">
        <v>45107</v>
      </c>
      <c r="E16" s="3">
        <f t="shared" si="2"/>
        <v>91</v>
      </c>
      <c r="F16" s="4">
        <f t="shared" si="0"/>
        <v>13</v>
      </c>
      <c r="G16" s="6">
        <v>15</v>
      </c>
      <c r="H16" s="8">
        <f t="shared" si="1"/>
        <v>195</v>
      </c>
    </row>
    <row r="17" spans="2:8" ht="15.75" thickBot="1" x14ac:dyDescent="0.3">
      <c r="B17" s="15" t="s">
        <v>13</v>
      </c>
      <c r="C17" s="9">
        <v>45017</v>
      </c>
      <c r="D17" s="9">
        <v>45107</v>
      </c>
      <c r="E17" s="3">
        <f t="shared" si="2"/>
        <v>91</v>
      </c>
      <c r="F17" s="4">
        <f t="shared" si="0"/>
        <v>13</v>
      </c>
      <c r="G17" s="6">
        <v>16</v>
      </c>
      <c r="H17" s="8">
        <f t="shared" si="1"/>
        <v>208</v>
      </c>
    </row>
    <row r="18" spans="2:8" ht="15.75" thickBot="1" x14ac:dyDescent="0.3">
      <c r="B18" s="15" t="s">
        <v>13</v>
      </c>
      <c r="C18" s="9">
        <v>45017</v>
      </c>
      <c r="D18" s="9">
        <v>45107</v>
      </c>
      <c r="E18" s="3">
        <f t="shared" si="2"/>
        <v>91</v>
      </c>
      <c r="F18" s="4">
        <f t="shared" si="0"/>
        <v>13</v>
      </c>
      <c r="G18" s="6">
        <v>18</v>
      </c>
      <c r="H18" s="8">
        <f t="shared" si="1"/>
        <v>234</v>
      </c>
    </row>
    <row r="19" spans="2:8" ht="15.75" thickBot="1" x14ac:dyDescent="0.3">
      <c r="B19" s="15" t="s">
        <v>13</v>
      </c>
      <c r="C19" s="9">
        <v>45017</v>
      </c>
      <c r="D19" s="9">
        <v>45107</v>
      </c>
      <c r="E19" s="3">
        <f t="shared" si="2"/>
        <v>91</v>
      </c>
      <c r="F19" s="4">
        <f t="shared" si="0"/>
        <v>13</v>
      </c>
      <c r="G19" s="6">
        <v>20</v>
      </c>
      <c r="H19" s="8">
        <f t="shared" si="1"/>
        <v>260</v>
      </c>
    </row>
    <row r="20" spans="2:8" ht="15.75" thickBot="1" x14ac:dyDescent="0.3">
      <c r="B20" s="15" t="s">
        <v>13</v>
      </c>
      <c r="C20" s="9">
        <v>45017</v>
      </c>
      <c r="D20" s="9">
        <v>45107</v>
      </c>
      <c r="E20" s="3">
        <f t="shared" si="2"/>
        <v>91</v>
      </c>
      <c r="F20" s="4">
        <f t="shared" si="0"/>
        <v>13</v>
      </c>
      <c r="G20" s="6">
        <v>24</v>
      </c>
      <c r="H20" s="8">
        <f t="shared" si="1"/>
        <v>312</v>
      </c>
    </row>
    <row r="25" spans="2:8" ht="102.75" customHeight="1" thickBot="1" x14ac:dyDescent="0.3">
      <c r="C25" s="14" t="s">
        <v>14</v>
      </c>
      <c r="D25" s="14" t="s">
        <v>15</v>
      </c>
      <c r="E25" s="10"/>
      <c r="F25" s="10"/>
      <c r="G25" s="14" t="s">
        <v>16</v>
      </c>
    </row>
  </sheetData>
  <mergeCells count="1">
    <mergeCell ref="E4:F4"/>
  </mergeCells>
  <conditionalFormatting sqref="E7:F20">
    <cfRule type="cellIs" dxfId="1" priority="1" operator="lessThan">
      <formula>2</formula>
    </cfRule>
  </conditionalFormatting>
  <conditionalFormatting sqref="F7:F20">
    <cfRule type="cellIs" dxfId="0" priority="2" operator="lessThan">
      <formula>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ADFF60-D014-44C9-B364-EB6152057845}">
          <x14:formula1>
            <xm:f>Feuil1!$A$1:$A$3</xm:f>
          </x14:formula1>
          <xm:sqref>B7:B20</xm:sqref>
        </x14:dataValidation>
        <x14:dataValidation type="list" showInputMessage="1" showErrorMessage="1" xr:uid="{F81F4F5D-5373-483D-9664-060A0DD339BB}">
          <x14:formula1>
            <xm:f>Feuil1!$A$1:$A$3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5103-002D-4E89-AC6C-9B156A5DEBF5}">
  <dimension ref="B1:F22"/>
  <sheetViews>
    <sheetView topLeftCell="A2" zoomScaleNormal="100" workbookViewId="0">
      <selection activeCell="E20" sqref="E20"/>
    </sheetView>
  </sheetViews>
  <sheetFormatPr baseColWidth="10" defaultColWidth="27" defaultRowHeight="15" x14ac:dyDescent="0.25"/>
  <cols>
    <col min="1" max="1" width="18" customWidth="1"/>
    <col min="2" max="2" width="16.5703125" customWidth="1"/>
    <col min="3" max="3" width="16.140625" customWidth="1"/>
    <col min="4" max="4" width="23.5703125" customWidth="1"/>
    <col min="5" max="5" width="28" bestFit="1" customWidth="1"/>
    <col min="7" max="7" width="6" customWidth="1"/>
  </cols>
  <sheetData>
    <row r="1" spans="2:6" x14ac:dyDescent="0.25">
      <c r="C1" s="13"/>
    </row>
    <row r="2" spans="2:6" ht="23.25" x14ac:dyDescent="0.35">
      <c r="B2" s="17" t="s">
        <v>18</v>
      </c>
      <c r="C2" s="17"/>
      <c r="D2" s="17"/>
      <c r="E2" s="16"/>
      <c r="F2" s="16"/>
    </row>
    <row r="4" spans="2:6" ht="15.75" thickBot="1" x14ac:dyDescent="0.3"/>
    <row r="5" spans="2:6" ht="15.75" customHeight="1" x14ac:dyDescent="0.25">
      <c r="B5" s="33" t="s">
        <v>17</v>
      </c>
      <c r="C5" s="36" t="s">
        <v>19</v>
      </c>
    </row>
    <row r="6" spans="2:6" s="19" customFormat="1" ht="42.75" customHeight="1" x14ac:dyDescent="0.25">
      <c r="B6" s="34"/>
      <c r="C6" s="37"/>
    </row>
    <row r="7" spans="2:6" s="19" customFormat="1" ht="27" customHeight="1" thickBot="1" x14ac:dyDescent="0.3">
      <c r="B7" s="35"/>
      <c r="C7" s="38"/>
    </row>
    <row r="8" spans="2:6" s="19" customFormat="1" ht="27" customHeight="1" thickBot="1" x14ac:dyDescent="0.3">
      <c r="B8" s="20">
        <v>4</v>
      </c>
      <c r="C8" s="21">
        <v>52</v>
      </c>
    </row>
    <row r="9" spans="2:6" s="19" customFormat="1" ht="27" customHeight="1" thickBot="1" x14ac:dyDescent="0.3">
      <c r="B9" s="20">
        <v>5</v>
      </c>
      <c r="C9" s="21">
        <v>65</v>
      </c>
    </row>
    <row r="10" spans="2:6" s="19" customFormat="1" ht="27" customHeight="1" thickBot="1" x14ac:dyDescent="0.3">
      <c r="B10" s="20">
        <v>6</v>
      </c>
      <c r="C10" s="21">
        <v>78</v>
      </c>
    </row>
    <row r="11" spans="2:6" s="19" customFormat="1" ht="27" customHeight="1" thickBot="1" x14ac:dyDescent="0.3">
      <c r="B11" s="20">
        <v>7</v>
      </c>
      <c r="C11" s="21">
        <v>91</v>
      </c>
    </row>
    <row r="12" spans="2:6" s="19" customFormat="1" ht="27" customHeight="1" thickBot="1" x14ac:dyDescent="0.3">
      <c r="B12" s="20">
        <v>8</v>
      </c>
      <c r="C12" s="21">
        <v>104</v>
      </c>
    </row>
    <row r="13" spans="2:6" s="19" customFormat="1" ht="27" customHeight="1" thickBot="1" x14ac:dyDescent="0.3">
      <c r="B13" s="20">
        <v>9</v>
      </c>
      <c r="C13" s="21">
        <v>117</v>
      </c>
    </row>
    <row r="14" spans="2:6" s="19" customFormat="1" ht="27" customHeight="1" thickBot="1" x14ac:dyDescent="0.3">
      <c r="B14" s="20">
        <v>10</v>
      </c>
      <c r="C14" s="21">
        <v>130</v>
      </c>
    </row>
    <row r="15" spans="2:6" s="19" customFormat="1" ht="27" customHeight="1" thickBot="1" x14ac:dyDescent="0.3">
      <c r="B15" s="20">
        <v>11</v>
      </c>
      <c r="C15" s="21">
        <v>143</v>
      </c>
    </row>
    <row r="16" spans="2:6" s="19" customFormat="1" ht="27" customHeight="1" thickBot="1" x14ac:dyDescent="0.3">
      <c r="B16" s="20">
        <v>12</v>
      </c>
      <c r="C16" s="21">
        <v>156</v>
      </c>
    </row>
    <row r="17" spans="2:3" s="19" customFormat="1" ht="27" customHeight="1" thickBot="1" x14ac:dyDescent="0.3">
      <c r="B17" s="20">
        <v>14</v>
      </c>
      <c r="C17" s="21">
        <v>182</v>
      </c>
    </row>
    <row r="18" spans="2:3" s="19" customFormat="1" ht="27" customHeight="1" thickBot="1" x14ac:dyDescent="0.3">
      <c r="B18" s="20">
        <v>15</v>
      </c>
      <c r="C18" s="21">
        <v>195</v>
      </c>
    </row>
    <row r="19" spans="2:3" s="19" customFormat="1" ht="27" customHeight="1" thickBot="1" x14ac:dyDescent="0.3">
      <c r="B19" s="20">
        <v>16</v>
      </c>
      <c r="C19" s="21">
        <v>208</v>
      </c>
    </row>
    <row r="20" spans="2:3" s="19" customFormat="1" ht="27" customHeight="1" thickBot="1" x14ac:dyDescent="0.3">
      <c r="B20" s="20">
        <v>18</v>
      </c>
      <c r="C20" s="21">
        <v>234</v>
      </c>
    </row>
    <row r="21" spans="2:3" s="19" customFormat="1" ht="27" customHeight="1" thickBot="1" x14ac:dyDescent="0.3">
      <c r="B21" s="20">
        <v>20</v>
      </c>
      <c r="C21" s="21">
        <v>260</v>
      </c>
    </row>
    <row r="22" spans="2:3" s="19" customFormat="1" ht="27" customHeight="1" thickBot="1" x14ac:dyDescent="0.3">
      <c r="B22" s="20">
        <v>24</v>
      </c>
      <c r="C22" s="21">
        <v>312</v>
      </c>
    </row>
  </sheetData>
  <mergeCells count="2">
    <mergeCell ref="B5:B7"/>
    <mergeCell ref="C5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9DBA-A882-4C73-97C1-1CFB7582B5B8}">
  <sheetPr codeName="Feuil2"/>
  <dimension ref="A1:A3"/>
  <sheetViews>
    <sheetView workbookViewId="0"/>
  </sheetViews>
  <sheetFormatPr baseColWidth="10" defaultColWidth="11.42578125" defaultRowHeight="15" x14ac:dyDescent="0.25"/>
  <sheetData>
    <row r="1" spans="1:1" x14ac:dyDescent="0.25">
      <c r="A1" s="11" t="s">
        <v>13</v>
      </c>
    </row>
    <row r="2" spans="1:1" x14ac:dyDescent="0.25">
      <c r="A2" s="10" t="s">
        <v>10</v>
      </c>
    </row>
    <row r="3" spans="1:1" x14ac:dyDescent="0.25">
      <c r="A3" t="s">
        <v>12</v>
      </c>
    </row>
  </sheetData>
  <dataValidations count="1">
    <dataValidation type="list" allowBlank="1" showInputMessage="1" showErrorMessage="1" sqref="H3" xr:uid="{407FB493-E753-40EA-BFDD-A68A771074EC}">
      <formula1>$A$1:$A$3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Calculatrice</vt:lpstr>
      <vt:lpstr>Calcul 01-04-23 au 30-06-2023</vt:lpstr>
      <vt:lpstr>Contingents du 01-04 au 30-06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Marilyn Lemaire</dc:creator>
  <cp:keywords/>
  <dc:description/>
  <cp:lastModifiedBy>Marilyn Lemaire</cp:lastModifiedBy>
  <cp:revision/>
  <cp:lastPrinted>2023-06-30T09:56:22Z</cp:lastPrinted>
  <dcterms:created xsi:type="dcterms:W3CDTF">2023-04-19T06:39:03Z</dcterms:created>
  <dcterms:modified xsi:type="dcterms:W3CDTF">2023-06-30T10:12:11Z</dcterms:modified>
  <cp:category/>
  <cp:contentStatus/>
</cp:coreProperties>
</file>